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28680" yWindow="-120" windowWidth="29040" windowHeight="15840" tabRatio="820"/>
  </bookViews>
  <sheets>
    <sheet name="MENEA 2021_rebalans" sheetId="19" r:id="rId1"/>
  </sheets>
  <calcPr calcId="145621"/>
</workbook>
</file>

<file path=xl/calcChain.xml><?xml version="1.0" encoding="utf-8"?>
<calcChain xmlns="http://schemas.openxmlformats.org/spreadsheetml/2006/main">
  <c r="E26" i="19" l="1"/>
  <c r="E43" i="19" s="1"/>
  <c r="E19" i="19"/>
</calcChain>
</file>

<file path=xl/sharedStrings.xml><?xml version="1.0" encoding="utf-8"?>
<sst xmlns="http://schemas.openxmlformats.org/spreadsheetml/2006/main" count="77" uniqueCount="68">
  <si>
    <t>1.</t>
  </si>
  <si>
    <t>2.</t>
  </si>
  <si>
    <t>3.</t>
  </si>
  <si>
    <t>4.</t>
  </si>
  <si>
    <t>5.</t>
  </si>
  <si>
    <t>Direktor:</t>
  </si>
  <si>
    <t>VRSTA TROŠKA</t>
  </si>
  <si>
    <t>KONTO</t>
  </si>
  <si>
    <t>TROŠKOVI POSLOVANJA</t>
  </si>
  <si>
    <t>1.1.</t>
  </si>
  <si>
    <t>1.2.</t>
  </si>
  <si>
    <t>1.3.</t>
  </si>
  <si>
    <t>PTT troškovi i usluge prijevoza</t>
  </si>
  <si>
    <t>1.4.</t>
  </si>
  <si>
    <t>Bankarske usluge i usluge osiguranja</t>
  </si>
  <si>
    <t>1.5.</t>
  </si>
  <si>
    <t>1.6.</t>
  </si>
  <si>
    <t>Intelektualne i ostale usluge</t>
  </si>
  <si>
    <t>1.7.</t>
  </si>
  <si>
    <t>Naknade troškova radnika</t>
  </si>
  <si>
    <t>1.8.</t>
  </si>
  <si>
    <t>1.9.</t>
  </si>
  <si>
    <t>1.10.</t>
  </si>
  <si>
    <t>Porezi i doprinosi iz i na plaće</t>
  </si>
  <si>
    <t>1.11.</t>
  </si>
  <si>
    <t>Ostali troškovi</t>
  </si>
  <si>
    <t>Reprezentacija</t>
  </si>
  <si>
    <t>UKUPNI RASHODI</t>
  </si>
  <si>
    <t>Trošak sitnog inventara</t>
  </si>
  <si>
    <t>Režijski troškovi (el. energija, plin, voda)</t>
  </si>
  <si>
    <t>Trošak goriva (benzin)</t>
  </si>
  <si>
    <t>1.12.</t>
  </si>
  <si>
    <t>1.13.</t>
  </si>
  <si>
    <t>Usluge održavanja (automobila, informatičke opreme i sl.)</t>
  </si>
  <si>
    <t>1.14.</t>
  </si>
  <si>
    <t>Kancelarijski i potrošni materijal</t>
  </si>
  <si>
    <t>VRSTA PRIHODA</t>
  </si>
  <si>
    <t>IZNOS</t>
  </si>
  <si>
    <t>Prihod od najma</t>
  </si>
  <si>
    <t>Prihodi od donacija</t>
  </si>
  <si>
    <t>UKUPNI PRIHODI</t>
  </si>
  <si>
    <t>razred 4</t>
  </si>
  <si>
    <t>Prihodi od prodaje proizvoda i usluga</t>
  </si>
  <si>
    <t>Financijski prihodi</t>
  </si>
  <si>
    <t>2.1.</t>
  </si>
  <si>
    <t>5.1.</t>
  </si>
  <si>
    <t>IZVANREDNI RASHODI</t>
  </si>
  <si>
    <t>FINANCIJSKI RASHODI</t>
  </si>
  <si>
    <t>PLAN PRIHODA</t>
  </si>
  <si>
    <t>PLAN RASHODA</t>
  </si>
  <si>
    <t>MEĐIMURSKA ENERGETSKA AGENCIJA d.o.o.</t>
  </si>
  <si>
    <t>40-46</t>
  </si>
  <si>
    <t>413-419</t>
  </si>
  <si>
    <t>425,426,427</t>
  </si>
  <si>
    <t>460,461,469</t>
  </si>
  <si>
    <t>Prihodi od EU projekata</t>
  </si>
  <si>
    <t>Prihodi od usluga</t>
  </si>
  <si>
    <t>Bana Josipa Jelačića 22, Čakovec</t>
  </si>
  <si>
    <t>OIB: 78619083316</t>
  </si>
  <si>
    <t>MRRFEU - nacionalna komponenta - EU projekti</t>
  </si>
  <si>
    <t>Alen Višnjić</t>
  </si>
  <si>
    <t>za 2021. g.</t>
  </si>
  <si>
    <t xml:space="preserve">Prihodi od prodaje intelektualnih i ostalih usluga - MŽ </t>
  </si>
  <si>
    <t>Prihodi s osnove amortizacije</t>
  </si>
  <si>
    <t>Neto plaće (direktor, 6 stručnih suradnika)</t>
  </si>
  <si>
    <t>Amortizacija (oprema)</t>
  </si>
  <si>
    <t>Oprema</t>
  </si>
  <si>
    <t>Čakovec, 16.6.2021.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</si>
</sst>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kn&quot;;[Red]\-#,##0.00\ &quot;kn&quot;"/>
    <numFmt numFmtId="164" formatCode="#,##0.00\ &quot;kn&quot;"/>
    <numFmt numFmtId="165" formatCode="#,##0.00\ _k_n"/>
  </numFmts>
  <fonts count="14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0"/>
      <name val="Arial"/>
      <family val="2"/>
    </font>
    <font>
      <b/>
      <i/>
      <sz val="10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vertical="center"/>
    </xf>
    <xf numFmtId="0" fontId="5" fillId="3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10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1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4" fontId="1" fillId="0" borderId="0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11" xfId="0" applyFont="1" applyFill="1" applyBorder="1" applyAlignment="1">
      <alignment vertical="center"/>
    </xf>
    <xf numFmtId="0" fontId="7" fillId="0" borderId="9" xfId="0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0" fillId="0" borderId="12" xfId="0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4" fontId="0" fillId="0" borderId="0" xfId="0" applyNumberFormat="1" applyAlignment="1">
      <alignment vertical="center"/>
    </xf>
    <xf numFmtId="0" fontId="2" fillId="6" borderId="3" xfId="0" applyFont="1" applyFill="1" applyBorder="1" applyAlignment="1">
      <alignment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vertical="center"/>
    </xf>
    <xf numFmtId="0" fontId="5" fillId="5" borderId="3" xfId="0" applyFont="1" applyFill="1" applyBorder="1" applyAlignment="1">
      <alignment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16" fontId="3" fillId="0" borderId="9" xfId="0" applyNumberFormat="1" applyFont="1" applyFill="1" applyBorder="1" applyAlignment="1">
      <alignment horizontal="center" vertical="center"/>
    </xf>
    <xf numFmtId="9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164" fontId="0" fillId="0" borderId="0" xfId="0" applyNumberFormat="1" applyFill="1" applyAlignment="1">
      <alignment vertical="center"/>
    </xf>
    <xf numFmtId="0" fontId="6" fillId="0" borderId="1" xfId="0" applyFont="1" applyBorder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Fill="1" applyAlignment="1">
      <alignment vertical="center"/>
    </xf>
    <xf numFmtId="165" fontId="3" fillId="0" borderId="1" xfId="0" applyNumberFormat="1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" fontId="10" fillId="0" borderId="0" xfId="0" applyNumberFormat="1" applyFont="1" applyAlignment="1">
      <alignment vertical="center"/>
    </xf>
    <xf numFmtId="165" fontId="10" fillId="0" borderId="1" xfId="0" applyNumberFormat="1" applyFont="1" applyBorder="1" applyAlignment="1">
      <alignment horizontal="right" vertical="center"/>
    </xf>
    <xf numFmtId="165" fontId="11" fillId="0" borderId="1" xfId="0" applyNumberFormat="1" applyFont="1" applyBorder="1" applyAlignment="1">
      <alignment horizontal="right" vertical="center"/>
    </xf>
    <xf numFmtId="4" fontId="11" fillId="0" borderId="1" xfId="0" applyNumberFormat="1" applyFont="1" applyBorder="1" applyAlignment="1">
      <alignment horizontal="right" vertical="center"/>
    </xf>
    <xf numFmtId="4" fontId="13" fillId="5" borderId="1" xfId="0" applyNumberFormat="1" applyFont="1" applyFill="1" applyBorder="1" applyAlignment="1">
      <alignment vertical="center"/>
    </xf>
    <xf numFmtId="4" fontId="3" fillId="0" borderId="1" xfId="0" applyNumberFormat="1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vertical="center"/>
    </xf>
    <xf numFmtId="4" fontId="5" fillId="5" borderId="1" xfId="0" applyNumberFormat="1" applyFont="1" applyFill="1" applyBorder="1" applyAlignment="1">
      <alignment vertical="center"/>
    </xf>
    <xf numFmtId="165" fontId="4" fillId="0" borderId="1" xfId="0" applyNumberFormat="1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4" fontId="5" fillId="3" borderId="5" xfId="0" applyNumberFormat="1" applyFont="1" applyFill="1" applyBorder="1" applyAlignment="1">
      <alignment vertical="center"/>
    </xf>
    <xf numFmtId="4" fontId="2" fillId="6" borderId="1" xfId="0" applyNumberFormat="1" applyFont="1" applyFill="1" applyBorder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165" fontId="6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165" fontId="2" fillId="6" borderId="1" xfId="0" applyNumberFormat="1" applyFont="1" applyFill="1" applyBorder="1" applyAlignment="1">
      <alignment horizontal="right" vertical="center"/>
    </xf>
    <xf numFmtId="165" fontId="4" fillId="7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8" fontId="1" fillId="0" borderId="0" xfId="0" applyNumberFormat="1" applyFont="1" applyFill="1" applyAlignment="1">
      <alignment vertic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9"/>
  <sheetViews>
    <sheetView tabSelected="1" workbookViewId="0">
      <selection activeCell="F16" sqref="F16"/>
    </sheetView>
  </sheetViews>
  <sheetFormatPr defaultColWidth="9.140625" defaultRowHeight="12.75" x14ac:dyDescent="0.2"/>
  <cols>
    <col min="1" max="1" width="3.7109375" style="2" customWidth="1"/>
    <col min="2" max="2" width="5" style="25" customWidth="1"/>
    <col min="3" max="3" width="48.7109375" style="2" customWidth="1"/>
    <col min="4" max="4" width="12.85546875" style="2" customWidth="1"/>
    <col min="5" max="5" width="19" style="2" customWidth="1"/>
    <col min="6" max="6" width="42.5703125" style="2" customWidth="1"/>
    <col min="7" max="7" width="19.85546875" style="2" customWidth="1"/>
    <col min="8" max="8" width="9.140625" style="2"/>
    <col min="9" max="9" width="16.140625" style="2" customWidth="1"/>
    <col min="10" max="11" width="9.140625" style="2"/>
    <col min="12" max="12" width="14.42578125" style="2" bestFit="1" customWidth="1"/>
    <col min="13" max="13" width="7.140625" style="2" customWidth="1"/>
    <col min="14" max="14" width="12.7109375" style="2" bestFit="1" customWidth="1"/>
    <col min="15" max="15" width="9.140625" style="2"/>
    <col min="16" max="16" width="11.7109375" style="2" bestFit="1" customWidth="1"/>
    <col min="17" max="17" width="12.7109375" style="2" bestFit="1" customWidth="1"/>
    <col min="18" max="18" width="11.7109375" style="2" bestFit="1" customWidth="1"/>
    <col min="19" max="16384" width="9.140625" style="2"/>
  </cols>
  <sheetData>
    <row r="1" spans="1:18" ht="15" x14ac:dyDescent="0.2">
      <c r="A1" s="3" t="s">
        <v>50</v>
      </c>
      <c r="B1" s="24"/>
    </row>
    <row r="2" spans="1:18" ht="15" x14ac:dyDescent="0.2">
      <c r="A2" s="3" t="s">
        <v>57</v>
      </c>
      <c r="B2" s="24"/>
    </row>
    <row r="3" spans="1:18" ht="15" x14ac:dyDescent="0.2">
      <c r="A3" s="3" t="s">
        <v>58</v>
      </c>
      <c r="B3" s="24"/>
    </row>
    <row r="4" spans="1:18" ht="36" customHeight="1" x14ac:dyDescent="0.2"/>
    <row r="5" spans="1:18" ht="15.75" customHeight="1" x14ac:dyDescent="0.2">
      <c r="A5" s="83" t="s">
        <v>48</v>
      </c>
      <c r="B5" s="83"/>
      <c r="C5" s="83"/>
      <c r="D5" s="83"/>
      <c r="E5" s="83"/>
      <c r="F5" s="3"/>
      <c r="K5" s="55"/>
    </row>
    <row r="6" spans="1:18" ht="15.75" customHeight="1" x14ac:dyDescent="0.2">
      <c r="A6" s="83" t="s">
        <v>61</v>
      </c>
      <c r="B6" s="83"/>
      <c r="C6" s="83"/>
      <c r="D6" s="83"/>
      <c r="E6" s="83"/>
      <c r="F6" s="3"/>
      <c r="L6" s="56"/>
      <c r="N6" s="56"/>
      <c r="Q6" s="56"/>
      <c r="R6" s="56"/>
    </row>
    <row r="7" spans="1:18" x14ac:dyDescent="0.2">
      <c r="E7" s="64"/>
      <c r="G7" s="61"/>
      <c r="I7" s="22"/>
      <c r="N7" s="56"/>
    </row>
    <row r="8" spans="1:18" s="22" customFormat="1" ht="15" x14ac:dyDescent="0.2">
      <c r="A8" s="26"/>
      <c r="B8" s="27"/>
      <c r="C8" s="40" t="s">
        <v>36</v>
      </c>
      <c r="D8" s="39" t="s">
        <v>7</v>
      </c>
      <c r="E8" s="39" t="s">
        <v>37</v>
      </c>
      <c r="F8" s="23"/>
      <c r="I8" s="2"/>
      <c r="L8" s="57"/>
      <c r="N8" s="57"/>
    </row>
    <row r="9" spans="1:18" ht="15" customHeight="1" x14ac:dyDescent="0.2">
      <c r="A9" s="28" t="s">
        <v>0</v>
      </c>
      <c r="B9" s="21"/>
      <c r="C9" s="14" t="s">
        <v>42</v>
      </c>
      <c r="D9" s="12"/>
      <c r="E9" s="62"/>
      <c r="L9" s="56"/>
      <c r="N9" s="56"/>
    </row>
    <row r="10" spans="1:18" ht="15" customHeight="1" x14ac:dyDescent="0.2">
      <c r="A10" s="29"/>
      <c r="B10" s="21" t="s">
        <v>9</v>
      </c>
      <c r="C10" s="17" t="s">
        <v>56</v>
      </c>
      <c r="D10" s="5"/>
      <c r="E10" s="73">
        <v>400000</v>
      </c>
      <c r="F10" s="37"/>
      <c r="L10" s="56"/>
      <c r="N10" s="56"/>
      <c r="Q10" s="56"/>
      <c r="R10" s="56"/>
    </row>
    <row r="11" spans="1:18" ht="15" customHeight="1" x14ac:dyDescent="0.2">
      <c r="A11" s="29"/>
      <c r="B11" s="21" t="s">
        <v>10</v>
      </c>
      <c r="C11" s="17" t="s">
        <v>55</v>
      </c>
      <c r="D11" s="5"/>
      <c r="E11" s="73">
        <v>1500000</v>
      </c>
      <c r="F11" s="64"/>
      <c r="L11" s="56"/>
      <c r="N11" s="56"/>
    </row>
    <row r="12" spans="1:18" ht="15" customHeight="1" x14ac:dyDescent="0.2">
      <c r="A12" s="29"/>
      <c r="B12" s="21" t="s">
        <v>11</v>
      </c>
      <c r="C12" s="17" t="s">
        <v>62</v>
      </c>
      <c r="D12" s="21"/>
      <c r="E12" s="82">
        <v>99000</v>
      </c>
      <c r="F12" s="74"/>
      <c r="G12" s="87"/>
    </row>
    <row r="13" spans="1:18" ht="15" customHeight="1" x14ac:dyDescent="0.2">
      <c r="A13" s="28" t="s">
        <v>1</v>
      </c>
      <c r="B13" s="21"/>
      <c r="C13" s="30" t="s">
        <v>39</v>
      </c>
      <c r="D13" s="5"/>
      <c r="E13" s="66"/>
      <c r="F13" s="63"/>
      <c r="G13" s="63"/>
      <c r="L13" s="56"/>
      <c r="N13" s="56"/>
      <c r="R13" s="56"/>
    </row>
    <row r="14" spans="1:18" ht="30" customHeight="1" x14ac:dyDescent="0.2">
      <c r="A14" s="29"/>
      <c r="B14" s="21" t="s">
        <v>44</v>
      </c>
      <c r="C14" s="20" t="s">
        <v>59</v>
      </c>
      <c r="D14" s="5"/>
      <c r="E14" s="79">
        <v>42000</v>
      </c>
      <c r="F14" s="65"/>
      <c r="G14" s="63"/>
      <c r="L14" s="56"/>
      <c r="N14" s="56"/>
    </row>
    <row r="15" spans="1:18" s="1" customFormat="1" ht="15" customHeight="1" x14ac:dyDescent="0.2">
      <c r="A15" s="28" t="s">
        <v>2</v>
      </c>
      <c r="B15" s="21"/>
      <c r="C15" s="14" t="s">
        <v>38</v>
      </c>
      <c r="D15" s="12"/>
      <c r="E15" s="67"/>
      <c r="J15" s="25"/>
    </row>
    <row r="16" spans="1:18" s="1" customFormat="1" ht="15" customHeight="1" x14ac:dyDescent="0.2">
      <c r="A16" s="28" t="s">
        <v>3</v>
      </c>
      <c r="B16" s="21"/>
      <c r="C16" s="30" t="s">
        <v>43</v>
      </c>
      <c r="D16" s="12"/>
      <c r="E16" s="67"/>
    </row>
    <row r="17" spans="1:7" s="1" customFormat="1" ht="15" customHeight="1" x14ac:dyDescent="0.2">
      <c r="A17" s="28" t="s">
        <v>4</v>
      </c>
      <c r="B17" s="21"/>
      <c r="C17" s="14" t="s">
        <v>63</v>
      </c>
      <c r="D17" s="12"/>
      <c r="E17" s="68"/>
    </row>
    <row r="18" spans="1:7" s="1" customFormat="1" ht="15" customHeight="1" x14ac:dyDescent="0.2">
      <c r="A18" s="28"/>
      <c r="B18" s="21" t="s">
        <v>45</v>
      </c>
      <c r="C18" s="58" t="s">
        <v>66</v>
      </c>
      <c r="D18" s="5"/>
      <c r="E18" s="80">
        <v>8000</v>
      </c>
      <c r="G18" s="59"/>
    </row>
    <row r="19" spans="1:7" ht="15" x14ac:dyDescent="0.2">
      <c r="A19" s="31"/>
      <c r="B19" s="32"/>
      <c r="C19" s="40" t="s">
        <v>40</v>
      </c>
      <c r="D19" s="39"/>
      <c r="E19" s="81">
        <f>SUM(E10:E18)</f>
        <v>2049000</v>
      </c>
    </row>
    <row r="21" spans="1:7" x14ac:dyDescent="0.2">
      <c r="C21" s="77"/>
      <c r="D21" s="59"/>
      <c r="E21" s="60"/>
      <c r="F21" s="78"/>
    </row>
    <row r="22" spans="1:7" ht="15" x14ac:dyDescent="0.2">
      <c r="A22" s="83" t="s">
        <v>49</v>
      </c>
      <c r="B22" s="83"/>
      <c r="C22" s="83"/>
      <c r="D22" s="83"/>
      <c r="E22" s="83"/>
    </row>
    <row r="23" spans="1:7" ht="15" x14ac:dyDescent="0.2">
      <c r="A23" s="83" t="s">
        <v>61</v>
      </c>
      <c r="B23" s="83"/>
      <c r="C23" s="83"/>
      <c r="D23" s="83"/>
      <c r="E23" s="83"/>
    </row>
    <row r="24" spans="1:7" x14ac:dyDescent="0.2">
      <c r="B24" s="2"/>
      <c r="D24" s="1"/>
      <c r="E24" s="64"/>
    </row>
    <row r="25" spans="1:7" ht="13.5" thickBot="1" x14ac:dyDescent="0.25">
      <c r="A25" s="84"/>
      <c r="B25" s="85"/>
      <c r="C25" s="6" t="s">
        <v>6</v>
      </c>
      <c r="D25" s="6" t="s">
        <v>7</v>
      </c>
      <c r="E25" s="7" t="s">
        <v>37</v>
      </c>
    </row>
    <row r="26" spans="1:7" x14ac:dyDescent="0.2">
      <c r="A26" s="8" t="s">
        <v>0</v>
      </c>
      <c r="B26" s="9"/>
      <c r="C26" s="10" t="s">
        <v>8</v>
      </c>
      <c r="D26" s="11" t="s">
        <v>51</v>
      </c>
      <c r="E26" s="75">
        <f>SUM(E27+E28+E29+E30+E31+E32+E33+E37+E36+E34+E35+E38+E39+E40)</f>
        <v>2044000</v>
      </c>
    </row>
    <row r="27" spans="1:7" x14ac:dyDescent="0.2">
      <c r="A27" s="13"/>
      <c r="B27" s="45" t="s">
        <v>9</v>
      </c>
      <c r="C27" s="46" t="s">
        <v>35</v>
      </c>
      <c r="D27" s="47">
        <v>400</v>
      </c>
      <c r="E27" s="70">
        <v>20000</v>
      </c>
    </row>
    <row r="28" spans="1:7" x14ac:dyDescent="0.2">
      <c r="A28" s="15"/>
      <c r="B28" s="48" t="s">
        <v>10</v>
      </c>
      <c r="C28" s="46" t="s">
        <v>29</v>
      </c>
      <c r="D28" s="47">
        <v>4010.4011</v>
      </c>
      <c r="E28" s="70">
        <v>9000</v>
      </c>
    </row>
    <row r="29" spans="1:7" x14ac:dyDescent="0.2">
      <c r="A29" s="16"/>
      <c r="B29" s="49" t="s">
        <v>11</v>
      </c>
      <c r="C29" s="46" t="s">
        <v>30</v>
      </c>
      <c r="D29" s="47">
        <v>4015</v>
      </c>
      <c r="E29" s="70">
        <v>10000</v>
      </c>
    </row>
    <row r="30" spans="1:7" ht="23.25" customHeight="1" x14ac:dyDescent="0.2">
      <c r="A30" s="16"/>
      <c r="B30" s="49" t="s">
        <v>13</v>
      </c>
      <c r="C30" s="50" t="s">
        <v>28</v>
      </c>
      <c r="D30" s="47">
        <v>4050</v>
      </c>
      <c r="E30" s="70">
        <v>15000</v>
      </c>
    </row>
    <row r="31" spans="1:7" x14ac:dyDescent="0.2">
      <c r="A31" s="16"/>
      <c r="B31" s="49" t="s">
        <v>15</v>
      </c>
      <c r="C31" s="46" t="s">
        <v>12</v>
      </c>
      <c r="D31" s="47">
        <v>410</v>
      </c>
      <c r="E31" s="70">
        <v>52400</v>
      </c>
    </row>
    <row r="32" spans="1:7" x14ac:dyDescent="0.2">
      <c r="A32" s="15"/>
      <c r="B32" s="48" t="s">
        <v>16</v>
      </c>
      <c r="C32" s="46" t="s">
        <v>33</v>
      </c>
      <c r="D32" s="47">
        <v>412</v>
      </c>
      <c r="E32" s="70">
        <v>15000</v>
      </c>
    </row>
    <row r="33" spans="1:5" x14ac:dyDescent="0.2">
      <c r="A33" s="15"/>
      <c r="B33" s="48" t="s">
        <v>18</v>
      </c>
      <c r="C33" s="46" t="s">
        <v>17</v>
      </c>
      <c r="D33" s="47" t="s">
        <v>52</v>
      </c>
      <c r="E33" s="70">
        <v>482500</v>
      </c>
    </row>
    <row r="34" spans="1:5" x14ac:dyDescent="0.2">
      <c r="A34" s="15"/>
      <c r="B34" s="48" t="s">
        <v>20</v>
      </c>
      <c r="C34" s="52" t="s">
        <v>64</v>
      </c>
      <c r="D34" s="53">
        <v>4200</v>
      </c>
      <c r="E34" s="71">
        <v>690000</v>
      </c>
    </row>
    <row r="35" spans="1:5" x14ac:dyDescent="0.2">
      <c r="A35" s="15"/>
      <c r="B35" s="48" t="s">
        <v>21</v>
      </c>
      <c r="C35" s="52" t="s">
        <v>23</v>
      </c>
      <c r="D35" s="53" t="s">
        <v>53</v>
      </c>
      <c r="E35" s="71">
        <v>460000</v>
      </c>
    </row>
    <row r="36" spans="1:5" x14ac:dyDescent="0.2">
      <c r="A36" s="18"/>
      <c r="B36" s="48" t="s">
        <v>22</v>
      </c>
      <c r="C36" s="46" t="s">
        <v>65</v>
      </c>
      <c r="D36" s="47">
        <v>431</v>
      </c>
      <c r="E36" s="70">
        <v>20000</v>
      </c>
    </row>
    <row r="37" spans="1:5" x14ac:dyDescent="0.2">
      <c r="A37" s="15"/>
      <c r="B37" s="48" t="s">
        <v>24</v>
      </c>
      <c r="C37" s="46" t="s">
        <v>19</v>
      </c>
      <c r="D37" s="47" t="s">
        <v>54</v>
      </c>
      <c r="E37" s="70">
        <v>243600</v>
      </c>
    </row>
    <row r="38" spans="1:5" x14ac:dyDescent="0.2">
      <c r="A38" s="19"/>
      <c r="B38" s="54" t="s">
        <v>31</v>
      </c>
      <c r="C38" s="50" t="s">
        <v>26</v>
      </c>
      <c r="D38" s="47">
        <v>463</v>
      </c>
      <c r="E38" s="70">
        <v>15000</v>
      </c>
    </row>
    <row r="39" spans="1:5" x14ac:dyDescent="0.2">
      <c r="A39" s="15"/>
      <c r="B39" s="48" t="s">
        <v>32</v>
      </c>
      <c r="C39" s="46" t="s">
        <v>14</v>
      </c>
      <c r="D39" s="47">
        <v>464.46499999999997</v>
      </c>
      <c r="E39" s="70">
        <v>9000</v>
      </c>
    </row>
    <row r="40" spans="1:5" x14ac:dyDescent="0.2">
      <c r="A40" s="15"/>
      <c r="B40" s="48" t="s">
        <v>34</v>
      </c>
      <c r="C40" s="46" t="s">
        <v>25</v>
      </c>
      <c r="D40" s="51"/>
      <c r="E40" s="70">
        <v>2500</v>
      </c>
    </row>
    <row r="41" spans="1:5" x14ac:dyDescent="0.2">
      <c r="A41" s="41" t="s">
        <v>1</v>
      </c>
      <c r="B41" s="42"/>
      <c r="C41" s="43" t="s">
        <v>46</v>
      </c>
      <c r="D41" s="44">
        <v>4730</v>
      </c>
      <c r="E41" s="69"/>
    </row>
    <row r="42" spans="1:5" x14ac:dyDescent="0.2">
      <c r="A42" s="41" t="s">
        <v>2</v>
      </c>
      <c r="B42" s="42"/>
      <c r="C42" s="43" t="s">
        <v>47</v>
      </c>
      <c r="D42" s="44">
        <v>483.48500000000001</v>
      </c>
      <c r="E42" s="72">
        <v>5000</v>
      </c>
    </row>
    <row r="43" spans="1:5" ht="15" x14ac:dyDescent="0.2">
      <c r="A43" s="31"/>
      <c r="B43" s="33"/>
      <c r="C43" s="38" t="s">
        <v>27</v>
      </c>
      <c r="D43" s="39" t="s">
        <v>41</v>
      </c>
      <c r="E43" s="76">
        <f>SUM(E26+E41+E42)</f>
        <v>2049000</v>
      </c>
    </row>
    <row r="44" spans="1:5" x14ac:dyDescent="0.2">
      <c r="B44" s="2"/>
      <c r="D44" s="1"/>
    </row>
    <row r="45" spans="1:5" x14ac:dyDescent="0.2">
      <c r="A45" s="35"/>
      <c r="B45" s="35"/>
      <c r="C45" s="34"/>
      <c r="D45" s="36"/>
      <c r="E45" s="4"/>
    </row>
    <row r="46" spans="1:5" x14ac:dyDescent="0.2">
      <c r="A46" s="35" t="s">
        <v>67</v>
      </c>
      <c r="B46" s="35"/>
      <c r="C46" s="34"/>
      <c r="D46" s="36"/>
      <c r="E46" s="4"/>
    </row>
    <row r="47" spans="1:5" x14ac:dyDescent="0.2">
      <c r="A47" s="35"/>
      <c r="B47" s="35"/>
      <c r="C47" s="34"/>
      <c r="D47" s="36"/>
      <c r="E47" s="4"/>
    </row>
    <row r="48" spans="1:5" x14ac:dyDescent="0.2">
      <c r="A48" s="4"/>
      <c r="B48" s="4"/>
      <c r="C48" s="4"/>
      <c r="D48" s="86" t="s">
        <v>5</v>
      </c>
      <c r="E48" s="86"/>
    </row>
    <row r="49" spans="2:5" x14ac:dyDescent="0.2">
      <c r="B49" s="2"/>
      <c r="D49" s="86" t="s">
        <v>60</v>
      </c>
      <c r="E49" s="86"/>
    </row>
  </sheetData>
  <mergeCells count="7">
    <mergeCell ref="D48:E48"/>
    <mergeCell ref="D49:E49"/>
    <mergeCell ref="A5:E5"/>
    <mergeCell ref="A6:E6"/>
    <mergeCell ref="A22:E22"/>
    <mergeCell ref="A23:E23"/>
    <mergeCell ref="A25:B25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MENEA 2021_rebalans</vt:lpstr>
    </vt:vector>
  </TitlesOfParts>
  <Company>Zupanija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</dc:creator>
  <cp:lastModifiedBy>Nina Jurinić</cp:lastModifiedBy>
  <cp:lastPrinted>2021-06-16T11:29:42Z</cp:lastPrinted>
  <dcterms:created xsi:type="dcterms:W3CDTF">2009-09-29T11:29:53Z</dcterms:created>
  <dcterms:modified xsi:type="dcterms:W3CDTF">2023-08-17T07:15:09Z</dcterms:modified>
</cp:coreProperties>
</file>